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iljodir-my.sharepoint.com/personal/anita_johansen_klem_miljodir_no/Documents/Fritidsbåter/Bestemmelser/"/>
    </mc:Choice>
  </mc:AlternateContent>
  <xr:revisionPtr revIDLastSave="1" documentId="8_{45DEAFCF-E646-4D23-884C-07A7D7FC017C}" xr6:coauthVersionLast="47" xr6:coauthVersionMax="47" xr10:uidLastSave="{04F14036-1591-426E-A33E-88B6CC83B9B9}"/>
  <bookViews>
    <workbookView showHorizontalScroll="0" showVerticalScroll="0" showSheetTabs="0" xWindow="-120" yWindow="-120" windowWidth="29040" windowHeight="17520" xr2:uid="{00000000-000D-0000-FFFF-FFFF00000000}"/>
  </bookViews>
  <sheets>
    <sheet name="Beregning av tilskudd" sheetId="1" r:id="rId1"/>
    <sheet name="Ark1" sheetId="2" r:id="rId2"/>
  </sheets>
  <definedNames>
    <definedName name="Satser">'Ark1'!$A$1:$A$2</definedName>
    <definedName name="_xlnm.Print_Area" localSheetId="0">'Beregning av tilskudd'!$A$1:$N$74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8" i="1"/>
  <c r="B40" i="1"/>
  <c r="B39" i="1"/>
  <c r="K19" i="1"/>
  <c r="B49" i="1" l="1"/>
  <c r="B34" i="1"/>
  <c r="B33" i="1"/>
  <c r="B43" i="1"/>
  <c r="M21" i="1" l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22" i="1"/>
  <c r="B35" i="1" l="1"/>
  <c r="B47" i="1" s="1"/>
  <c r="B36" i="1" l="1"/>
  <c r="B45" i="1" s="1"/>
  <c r="B50" i="1"/>
</calcChain>
</file>

<file path=xl/sharedStrings.xml><?xml version="1.0" encoding="utf-8"?>
<sst xmlns="http://schemas.openxmlformats.org/spreadsheetml/2006/main" count="105" uniqueCount="101">
  <si>
    <t>Sum</t>
  </si>
  <si>
    <t>Behandlet</t>
  </si>
  <si>
    <t>Metall</t>
  </si>
  <si>
    <t>Materialgjenvinning</t>
  </si>
  <si>
    <t>Energigjutnyttelse</t>
  </si>
  <si>
    <t>Annet</t>
  </si>
  <si>
    <t>Tre</t>
  </si>
  <si>
    <t>Plast</t>
  </si>
  <si>
    <t>Kompositt</t>
  </si>
  <si>
    <t>Vekt behandlet</t>
  </si>
  <si>
    <t>Vekt lager</t>
  </si>
  <si>
    <t>vekt annet</t>
  </si>
  <si>
    <t>Vekt inn</t>
  </si>
  <si>
    <t>Overskytende</t>
  </si>
  <si>
    <t>Tilskuddssum pr kg</t>
  </si>
  <si>
    <t>Cutoff z</t>
  </si>
  <si>
    <t>Materialer</t>
  </si>
  <si>
    <t>Lager (materialer og båter)</t>
  </si>
  <si>
    <t>Annet inkl. hele båter</t>
  </si>
  <si>
    <t xml:space="preserve">Søknad om tilskudd til dekking av kostnader til mottak, transport og behandling av kasserte fritidsbåter. </t>
  </si>
  <si>
    <t>Liste over båter over 3 tonn</t>
  </si>
  <si>
    <t>Vekt til materialgjenvinning</t>
  </si>
  <si>
    <t>vekt energiytnyttelse</t>
  </si>
  <si>
    <t>Tidsperiode søknaden gjelder for</t>
  </si>
  <si>
    <t xml:space="preserve">Hjelpetekst: </t>
  </si>
  <si>
    <t xml:space="preserve"> over båter over 3 tonn. Den overskytende vekten blir trukket fra i søknadsmengden. </t>
  </si>
  <si>
    <t>Båt 1</t>
  </si>
  <si>
    <t>Båt 2</t>
  </si>
  <si>
    <t>Båt 3</t>
  </si>
  <si>
    <t>Båt 4</t>
  </si>
  <si>
    <t>Båt 5</t>
  </si>
  <si>
    <t>Båt 6</t>
  </si>
  <si>
    <t>Båt 7</t>
  </si>
  <si>
    <t>Båt 8</t>
  </si>
  <si>
    <t>Båt 9</t>
  </si>
  <si>
    <t>Båt 10</t>
  </si>
  <si>
    <t>Båt 11</t>
  </si>
  <si>
    <t>Båt 12</t>
  </si>
  <si>
    <t>Båt 13</t>
  </si>
  <si>
    <t>Båt 14</t>
  </si>
  <si>
    <t>Båt 15</t>
  </si>
  <si>
    <t>Båt 16</t>
  </si>
  <si>
    <t>Båt 17</t>
  </si>
  <si>
    <t>Båt 18</t>
  </si>
  <si>
    <t>Båt 19</t>
  </si>
  <si>
    <t>Båt 20</t>
  </si>
  <si>
    <t>Båt 21</t>
  </si>
  <si>
    <t>Båt 23</t>
  </si>
  <si>
    <t>Båt 24</t>
  </si>
  <si>
    <t>Båt 25</t>
  </si>
  <si>
    <t>Båt 26</t>
  </si>
  <si>
    <t>Båt 27</t>
  </si>
  <si>
    <t>Båt 28</t>
  </si>
  <si>
    <t>Båt 29</t>
  </si>
  <si>
    <t>Båt 30</t>
  </si>
  <si>
    <t>Båt 31</t>
  </si>
  <si>
    <t>Båt 32</t>
  </si>
  <si>
    <t>Båt 33</t>
  </si>
  <si>
    <t>Båt 34</t>
  </si>
  <si>
    <t>Båt 35</t>
  </si>
  <si>
    <t>Båt 36</t>
  </si>
  <si>
    <t>Båt 37</t>
  </si>
  <si>
    <t>Båt 38</t>
  </si>
  <si>
    <t>Båt 39</t>
  </si>
  <si>
    <t>Båt 40</t>
  </si>
  <si>
    <t>Båt 41</t>
  </si>
  <si>
    <t>Båt 42</t>
  </si>
  <si>
    <t>Båt 43</t>
  </si>
  <si>
    <t>Båt 44</t>
  </si>
  <si>
    <t>Båt 45</t>
  </si>
  <si>
    <t>Båt 46</t>
  </si>
  <si>
    <t>Båt 47</t>
  </si>
  <si>
    <t>Båt 48</t>
  </si>
  <si>
    <t>Båt 49</t>
  </si>
  <si>
    <t>Båt 50</t>
  </si>
  <si>
    <t>Båt 51</t>
  </si>
  <si>
    <t>Båt 52</t>
  </si>
  <si>
    <t>Båt 53</t>
  </si>
  <si>
    <t>Båt 54</t>
  </si>
  <si>
    <t>Båt 55</t>
  </si>
  <si>
    <t xml:space="preserve">Total tilskuddsvekt inn </t>
  </si>
  <si>
    <t>Det skal ikke betales tilskudd for båtvekt overskytende 3 tonn. Derfor ber vi om liste over</t>
  </si>
  <si>
    <t xml:space="preserve"> Massebalanse (skal være nær 0)</t>
  </si>
  <si>
    <t>Feltene som er markert med grønn farge skal fylles inn i søknaden om tilskudd på elektronisk søknadssenter</t>
  </si>
  <si>
    <t>Søknadsmengde kg (behandlet minus overskytende 3 tonn/kjøl/ballast)</t>
  </si>
  <si>
    <t>Båter med metallskrog</t>
  </si>
  <si>
    <t>Båter med plastskrog</t>
  </si>
  <si>
    <t>Båter med komposittskrog</t>
  </si>
  <si>
    <t>Andre skrog</t>
  </si>
  <si>
    <t>Vekt</t>
  </si>
  <si>
    <t>Antall</t>
  </si>
  <si>
    <t xml:space="preserve">Vekt og antall båter under 3 tonn </t>
  </si>
  <si>
    <t>Fyll ut de oransje feltene</t>
  </si>
  <si>
    <t>Søker anlegget om 6 eller 11 kroner pr kg?</t>
  </si>
  <si>
    <t xml:space="preserve"> (11 kroner pr. kg krever forhåndsgodkjenning)</t>
  </si>
  <si>
    <t>Resultater</t>
  </si>
  <si>
    <t>Søknadssum</t>
  </si>
  <si>
    <t>vekt av båter under 3 tonn</t>
  </si>
  <si>
    <t>vekt av båter over 3 tonn</t>
  </si>
  <si>
    <t>vekt overskytende 3 tonn</t>
  </si>
  <si>
    <t>(Klikk i ruten D13)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</si>
</sst>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2" fillId="0" borderId="0" xfId="0" applyFont="1"/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5" borderId="1" xfId="0" applyFill="1" applyBorder="1" applyProtection="1">
      <protection locked="0"/>
    </xf>
    <xf numFmtId="0" fontId="4" fillId="0" borderId="1" xfId="0" applyFont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0" fontId="0" fillId="5" borderId="1" xfId="0" applyFill="1" applyBorder="1"/>
    <xf numFmtId="0" fontId="0" fillId="4" borderId="7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view="pageBreakPreview" zoomScaleNormal="100" zoomScaleSheetLayoutView="100" workbookViewId="0">
      <selection activeCell="P14" sqref="P14"/>
    </sheetView>
  </sheetViews>
  <sheetFormatPr baseColWidth="10" defaultRowHeight="15" x14ac:dyDescent="0.25"/>
  <cols>
    <col min="1" max="1" width="29.28515625" style="2" customWidth="1"/>
    <col min="2" max="2" width="11.42578125" style="2" customWidth="1"/>
    <col min="3" max="3" width="11.42578125" style="2"/>
    <col min="4" max="4" width="11.42578125" style="2" customWidth="1"/>
    <col min="5" max="9" width="11.42578125" style="2"/>
    <col min="10" max="10" width="64.5703125" style="2" customWidth="1"/>
    <col min="11" max="16384" width="11.42578125" style="2"/>
  </cols>
  <sheetData>
    <row r="1" spans="1:25" ht="15.75" x14ac:dyDescent="0.25">
      <c r="A1" s="1" t="s">
        <v>19</v>
      </c>
    </row>
    <row r="2" spans="1:25" x14ac:dyDescent="0.25"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x14ac:dyDescent="0.25">
      <c r="A3" s="3" t="s">
        <v>24</v>
      </c>
      <c r="B3" s="4"/>
      <c r="C3" s="4"/>
      <c r="D3" s="4"/>
      <c r="E3" s="4"/>
      <c r="F3" s="4"/>
      <c r="G3" s="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x14ac:dyDescent="0.25">
      <c r="A4" s="4" t="s">
        <v>92</v>
      </c>
      <c r="B4" s="4"/>
      <c r="C4" s="4"/>
      <c r="D4" s="4"/>
      <c r="E4" s="4"/>
      <c r="F4" s="4"/>
      <c r="G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x14ac:dyDescent="0.25">
      <c r="A5" s="4" t="s">
        <v>81</v>
      </c>
      <c r="B5" s="4"/>
      <c r="C5" s="4"/>
      <c r="D5" s="4"/>
      <c r="E5" s="4"/>
      <c r="F5" s="4"/>
      <c r="G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x14ac:dyDescent="0.25">
      <c r="A6" s="4" t="s">
        <v>25</v>
      </c>
      <c r="B6" s="4"/>
      <c r="C6" s="4"/>
      <c r="D6" s="4"/>
      <c r="E6" s="4"/>
      <c r="F6" s="4"/>
      <c r="G6" s="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x14ac:dyDescent="0.25">
      <c r="A7" s="4"/>
      <c r="B7" s="4"/>
      <c r="C7" s="4"/>
      <c r="D7" s="4"/>
      <c r="E7" s="4"/>
      <c r="F7" s="4"/>
      <c r="G7" s="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5">
      <c r="A8" s="4"/>
      <c r="B8" s="4"/>
      <c r="C8" s="4"/>
      <c r="D8" s="4"/>
      <c r="E8" s="4"/>
      <c r="F8" s="4"/>
      <c r="G8" s="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x14ac:dyDescent="0.25">
      <c r="A9" s="4"/>
      <c r="B9" s="4"/>
      <c r="C9" s="4"/>
      <c r="D9" s="4"/>
      <c r="E9" s="4"/>
      <c r="F9" s="4"/>
      <c r="G9" s="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x14ac:dyDescent="0.25">
      <c r="A10" s="4" t="s">
        <v>83</v>
      </c>
      <c r="B10" s="4"/>
      <c r="C10" s="4"/>
      <c r="D10" s="4"/>
      <c r="E10" s="4"/>
      <c r="F10" s="4"/>
      <c r="G10" s="4"/>
    </row>
    <row r="13" spans="1:25" x14ac:dyDescent="0.25">
      <c r="A13" s="5" t="s">
        <v>93</v>
      </c>
      <c r="D13" s="18">
        <v>6</v>
      </c>
      <c r="E13" s="9" t="s">
        <v>100</v>
      </c>
      <c r="J13" s="5" t="s">
        <v>91</v>
      </c>
      <c r="K13" s="2" t="s">
        <v>89</v>
      </c>
      <c r="L13" s="2" t="s">
        <v>90</v>
      </c>
    </row>
    <row r="14" spans="1:25" x14ac:dyDescent="0.25">
      <c r="A14" s="5" t="s">
        <v>94</v>
      </c>
      <c r="J14" s="5"/>
    </row>
    <row r="15" spans="1:25" x14ac:dyDescent="0.25">
      <c r="J15" s="2" t="s">
        <v>85</v>
      </c>
      <c r="K15" s="19"/>
      <c r="L15" s="20"/>
    </row>
    <row r="16" spans="1:25" x14ac:dyDescent="0.25">
      <c r="J16" s="2" t="s">
        <v>86</v>
      </c>
      <c r="K16" s="21"/>
      <c r="L16" s="15"/>
    </row>
    <row r="17" spans="1:13" x14ac:dyDescent="0.25">
      <c r="A17" s="5" t="s">
        <v>23</v>
      </c>
      <c r="C17" s="8"/>
      <c r="J17" s="2" t="s">
        <v>87</v>
      </c>
      <c r="K17" s="21"/>
      <c r="L17" s="15"/>
    </row>
    <row r="18" spans="1:13" x14ac:dyDescent="0.25">
      <c r="A18" s="10" t="s">
        <v>1</v>
      </c>
      <c r="B18" s="11"/>
      <c r="C18" s="11"/>
      <c r="D18" s="12"/>
      <c r="J18" t="s">
        <v>88</v>
      </c>
      <c r="K18" s="31"/>
      <c r="L18" s="17"/>
    </row>
    <row r="19" spans="1:13" x14ac:dyDescent="0.25">
      <c r="A19" s="13"/>
      <c r="B19" s="2" t="s">
        <v>3</v>
      </c>
      <c r="C19" s="2" t="s">
        <v>4</v>
      </c>
      <c r="D19" s="14" t="s">
        <v>5</v>
      </c>
      <c r="J19" s="2" t="s">
        <v>0</v>
      </c>
      <c r="K19" s="9">
        <f>K15+K16+K17+K18</f>
        <v>0</v>
      </c>
    </row>
    <row r="20" spans="1:13" x14ac:dyDescent="0.25">
      <c r="A20" s="13" t="s">
        <v>2</v>
      </c>
      <c r="B20" s="18"/>
      <c r="C20" s="18"/>
      <c r="D20" s="18"/>
      <c r="J20" s="5" t="s">
        <v>20</v>
      </c>
      <c r="K20" s="2" t="s">
        <v>12</v>
      </c>
      <c r="L20" s="2" t="s">
        <v>15</v>
      </c>
      <c r="M20" s="2" t="s">
        <v>13</v>
      </c>
    </row>
    <row r="21" spans="1:13" x14ac:dyDescent="0.25">
      <c r="A21" s="13" t="s">
        <v>6</v>
      </c>
      <c r="B21" s="18"/>
      <c r="C21" s="18"/>
      <c r="D21" s="18"/>
      <c r="J21" s="2" t="s">
        <v>26</v>
      </c>
      <c r="K21" s="8">
        <v>0</v>
      </c>
      <c r="L21" s="7">
        <v>3000</v>
      </c>
      <c r="M21">
        <f>IF(K21&gt;0,K21-L21,0)</f>
        <v>0</v>
      </c>
    </row>
    <row r="22" spans="1:13" x14ac:dyDescent="0.25">
      <c r="A22" s="13" t="s">
        <v>7</v>
      </c>
      <c r="B22" s="18"/>
      <c r="C22" s="18"/>
      <c r="D22" s="18"/>
      <c r="J22" s="2" t="s">
        <v>27</v>
      </c>
      <c r="K22" s="8">
        <v>0</v>
      </c>
      <c r="L22" s="7">
        <v>3000</v>
      </c>
      <c r="M22">
        <f>IF(K22&gt;0,K22-L22,0)</f>
        <v>0</v>
      </c>
    </row>
    <row r="23" spans="1:13" x14ac:dyDescent="0.25">
      <c r="A23" s="13" t="s">
        <v>8</v>
      </c>
      <c r="B23" s="18"/>
      <c r="C23" s="18"/>
      <c r="D23" s="18"/>
      <c r="J23" s="2" t="s">
        <v>28</v>
      </c>
      <c r="K23" s="8">
        <v>0</v>
      </c>
      <c r="L23" s="7">
        <v>3000</v>
      </c>
      <c r="M23">
        <f t="shared" ref="M23:M74" si="0">IF(K23&gt;0,K23-L23,0)</f>
        <v>0</v>
      </c>
    </row>
    <row r="24" spans="1:13" x14ac:dyDescent="0.25">
      <c r="A24" s="16" t="s">
        <v>5</v>
      </c>
      <c r="B24" s="18"/>
      <c r="C24" s="18"/>
      <c r="D24" s="18"/>
      <c r="J24" s="2" t="s">
        <v>29</v>
      </c>
      <c r="K24" s="8">
        <v>0</v>
      </c>
      <c r="L24" s="7">
        <v>3000</v>
      </c>
      <c r="M24">
        <f t="shared" si="0"/>
        <v>0</v>
      </c>
    </row>
    <row r="25" spans="1:13" x14ac:dyDescent="0.25">
      <c r="J25" s="2" t="s">
        <v>30</v>
      </c>
      <c r="K25" s="8">
        <v>0</v>
      </c>
      <c r="L25" s="7">
        <v>3000</v>
      </c>
      <c r="M25">
        <f t="shared" si="0"/>
        <v>0</v>
      </c>
    </row>
    <row r="26" spans="1:13" x14ac:dyDescent="0.25">
      <c r="A26" s="10" t="s">
        <v>17</v>
      </c>
      <c r="B26" s="12" t="s">
        <v>16</v>
      </c>
      <c r="J26" s="2" t="s">
        <v>31</v>
      </c>
      <c r="K26" s="8">
        <v>0</v>
      </c>
      <c r="L26" s="7">
        <v>3000</v>
      </c>
      <c r="M26">
        <f t="shared" si="0"/>
        <v>0</v>
      </c>
    </row>
    <row r="27" spans="1:13" x14ac:dyDescent="0.25">
      <c r="A27" s="13" t="s">
        <v>2</v>
      </c>
      <c r="B27" s="22"/>
      <c r="C27" s="6"/>
      <c r="J27" s="2" t="s">
        <v>32</v>
      </c>
      <c r="K27" s="8">
        <v>0</v>
      </c>
      <c r="L27" s="7">
        <v>3000</v>
      </c>
      <c r="M27">
        <f t="shared" si="0"/>
        <v>0</v>
      </c>
    </row>
    <row r="28" spans="1:13" x14ac:dyDescent="0.25">
      <c r="A28" s="13" t="s">
        <v>7</v>
      </c>
      <c r="B28" s="22"/>
      <c r="C28" s="6"/>
      <c r="J28" s="2" t="s">
        <v>33</v>
      </c>
      <c r="K28" s="8">
        <v>0</v>
      </c>
      <c r="L28" s="7">
        <v>3000</v>
      </c>
      <c r="M28">
        <f t="shared" si="0"/>
        <v>0</v>
      </c>
    </row>
    <row r="29" spans="1:13" x14ac:dyDescent="0.25">
      <c r="A29" s="13" t="s">
        <v>8</v>
      </c>
      <c r="B29" s="22"/>
      <c r="C29" s="6"/>
      <c r="J29" s="2" t="s">
        <v>34</v>
      </c>
      <c r="K29" s="8">
        <v>0</v>
      </c>
      <c r="L29" s="7">
        <v>3000</v>
      </c>
      <c r="M29">
        <f t="shared" si="0"/>
        <v>0</v>
      </c>
    </row>
    <row r="30" spans="1:13" x14ac:dyDescent="0.25">
      <c r="A30" s="16" t="s">
        <v>18</v>
      </c>
      <c r="B30" s="22"/>
      <c r="C30" s="6"/>
      <c r="J30" s="2" t="s">
        <v>35</v>
      </c>
      <c r="K30" s="8">
        <v>0</v>
      </c>
      <c r="L30" s="7">
        <v>3000</v>
      </c>
      <c r="M30">
        <f t="shared" si="0"/>
        <v>0</v>
      </c>
    </row>
    <row r="31" spans="1:13" x14ac:dyDescent="0.25">
      <c r="J31" s="2" t="s">
        <v>36</v>
      </c>
      <c r="K31" s="8">
        <v>0</v>
      </c>
      <c r="L31" s="7">
        <v>3000</v>
      </c>
      <c r="M31">
        <f t="shared" si="0"/>
        <v>0</v>
      </c>
    </row>
    <row r="32" spans="1:13" x14ac:dyDescent="0.25">
      <c r="A32" s="23" t="s">
        <v>95</v>
      </c>
      <c r="B32" s="24"/>
      <c r="J32" s="2" t="s">
        <v>37</v>
      </c>
      <c r="K32" s="8">
        <v>0</v>
      </c>
      <c r="L32" s="7">
        <v>3000</v>
      </c>
      <c r="M32">
        <f t="shared" si="0"/>
        <v>0</v>
      </c>
    </row>
    <row r="33" spans="1:13" x14ac:dyDescent="0.25">
      <c r="A33" s="25" t="s">
        <v>97</v>
      </c>
      <c r="B33" s="25">
        <f>K19</f>
        <v>0</v>
      </c>
      <c r="J33" s="2" t="s">
        <v>38</v>
      </c>
      <c r="K33" s="8">
        <v>0</v>
      </c>
      <c r="L33" s="7">
        <v>3000</v>
      </c>
      <c r="M33">
        <f t="shared" si="0"/>
        <v>0</v>
      </c>
    </row>
    <row r="34" spans="1:13" x14ac:dyDescent="0.25">
      <c r="A34" s="25" t="s">
        <v>98</v>
      </c>
      <c r="B34" s="25">
        <f>(SUM(K21:K74))</f>
        <v>0</v>
      </c>
      <c r="J34" s="2" t="s">
        <v>39</v>
      </c>
      <c r="K34" s="8">
        <v>0</v>
      </c>
      <c r="L34" s="7">
        <v>3000</v>
      </c>
      <c r="M34">
        <f t="shared" si="0"/>
        <v>0</v>
      </c>
    </row>
    <row r="35" spans="1:13" x14ac:dyDescent="0.25">
      <c r="A35" s="25" t="s">
        <v>99</v>
      </c>
      <c r="B35" s="25">
        <f>(SUM(M21:M74))</f>
        <v>0</v>
      </c>
      <c r="J35" s="2" t="s">
        <v>40</v>
      </c>
      <c r="K35" s="8">
        <v>0</v>
      </c>
      <c r="L35" s="7">
        <v>3000</v>
      </c>
      <c r="M35">
        <f t="shared" si="0"/>
        <v>0</v>
      </c>
    </row>
    <row r="36" spans="1:13" x14ac:dyDescent="0.25">
      <c r="A36" s="25" t="s">
        <v>80</v>
      </c>
      <c r="B36" s="25">
        <f>B33+B34-B35</f>
        <v>0</v>
      </c>
      <c r="J36" s="2" t="s">
        <v>41</v>
      </c>
      <c r="K36" s="8">
        <v>0</v>
      </c>
      <c r="L36" s="7">
        <v>3000</v>
      </c>
      <c r="M36">
        <f t="shared" si="0"/>
        <v>0</v>
      </c>
    </row>
    <row r="37" spans="1:13" x14ac:dyDescent="0.25">
      <c r="A37" s="25"/>
      <c r="B37" s="25"/>
      <c r="J37" s="2" t="s">
        <v>42</v>
      </c>
      <c r="K37" s="8">
        <v>0</v>
      </c>
      <c r="L37" s="7">
        <v>3000</v>
      </c>
      <c r="M37">
        <f t="shared" si="0"/>
        <v>0</v>
      </c>
    </row>
    <row r="38" spans="1:13" x14ac:dyDescent="0.25">
      <c r="A38" s="25" t="s">
        <v>9</v>
      </c>
      <c r="B38" s="30">
        <f>B20+B21+B22+B23+B24+C20+C21+C22+C23+C24+D20+D21+D22+D23+D24</f>
        <v>0</v>
      </c>
      <c r="J38" s="2" t="s">
        <v>43</v>
      </c>
      <c r="K38" s="8">
        <v>0</v>
      </c>
      <c r="L38" s="7">
        <v>3000</v>
      </c>
      <c r="M38">
        <f t="shared" si="0"/>
        <v>0</v>
      </c>
    </row>
    <row r="39" spans="1:13" x14ac:dyDescent="0.25">
      <c r="A39" s="25" t="s">
        <v>21</v>
      </c>
      <c r="B39" s="30">
        <f>B20+B21+B22+B23+B24</f>
        <v>0</v>
      </c>
      <c r="J39" s="2" t="s">
        <v>44</v>
      </c>
      <c r="K39" s="8">
        <v>0</v>
      </c>
      <c r="L39" s="7">
        <v>3000</v>
      </c>
      <c r="M39">
        <f t="shared" si="0"/>
        <v>0</v>
      </c>
    </row>
    <row r="40" spans="1:13" x14ac:dyDescent="0.25">
      <c r="A40" s="25" t="s">
        <v>22</v>
      </c>
      <c r="B40" s="30">
        <f>C20+C21+C22+C23+C24</f>
        <v>0</v>
      </c>
      <c r="J40" s="2" t="s">
        <v>45</v>
      </c>
      <c r="K40" s="8">
        <v>0</v>
      </c>
      <c r="L40" s="7">
        <v>3000</v>
      </c>
      <c r="M40">
        <f t="shared" si="0"/>
        <v>0</v>
      </c>
    </row>
    <row r="41" spans="1:13" x14ac:dyDescent="0.25">
      <c r="A41" s="25" t="s">
        <v>11</v>
      </c>
      <c r="B41" s="30">
        <f>D20+D21+D22+D23+D24</f>
        <v>0</v>
      </c>
      <c r="J41" s="2" t="s">
        <v>46</v>
      </c>
      <c r="K41" s="8">
        <v>0</v>
      </c>
      <c r="L41" s="7">
        <v>3000</v>
      </c>
      <c r="M41">
        <f t="shared" si="0"/>
        <v>0</v>
      </c>
    </row>
    <row r="42" spans="1:13" x14ac:dyDescent="0.25">
      <c r="A42" s="25"/>
      <c r="B42" s="25"/>
      <c r="J42" s="2" t="s">
        <v>47</v>
      </c>
      <c r="K42" s="8">
        <v>0</v>
      </c>
      <c r="L42" s="7">
        <v>3000</v>
      </c>
      <c r="M42">
        <f t="shared" si="0"/>
        <v>0</v>
      </c>
    </row>
    <row r="43" spans="1:13" x14ac:dyDescent="0.25">
      <c r="A43" s="25" t="s">
        <v>10</v>
      </c>
      <c r="B43" s="26">
        <f>B27+B28+B29+B30+C28+C29+C30</f>
        <v>0</v>
      </c>
      <c r="J43" s="2" t="s">
        <v>48</v>
      </c>
      <c r="K43" s="8">
        <v>0</v>
      </c>
      <c r="L43" s="7">
        <v>3000</v>
      </c>
      <c r="M43">
        <f t="shared" si="0"/>
        <v>0</v>
      </c>
    </row>
    <row r="44" spans="1:13" x14ac:dyDescent="0.25">
      <c r="A44" s="25"/>
      <c r="B44" s="25"/>
      <c r="J44" s="2" t="s">
        <v>49</v>
      </c>
      <c r="K44" s="8">
        <v>0</v>
      </c>
      <c r="L44" s="7">
        <v>3000</v>
      </c>
      <c r="M44">
        <f t="shared" si="0"/>
        <v>0</v>
      </c>
    </row>
    <row r="45" spans="1:13" x14ac:dyDescent="0.25">
      <c r="A45" s="25" t="s">
        <v>82</v>
      </c>
      <c r="B45" s="26">
        <f>B36-B38-B43+B35</f>
        <v>0</v>
      </c>
      <c r="J45" s="2" t="s">
        <v>50</v>
      </c>
      <c r="K45" s="8">
        <v>0</v>
      </c>
      <c r="L45" s="7">
        <v>3000</v>
      </c>
      <c r="M45">
        <f t="shared" si="0"/>
        <v>0</v>
      </c>
    </row>
    <row r="46" spans="1:13" x14ac:dyDescent="0.25">
      <c r="A46" s="25"/>
      <c r="B46" s="25"/>
      <c r="J46" s="2" t="s">
        <v>51</v>
      </c>
      <c r="K46" s="8">
        <v>0</v>
      </c>
      <c r="L46" s="7">
        <v>3000</v>
      </c>
      <c r="M46">
        <f t="shared" si="0"/>
        <v>0</v>
      </c>
    </row>
    <row r="47" spans="1:13" x14ac:dyDescent="0.25">
      <c r="A47" s="25" t="s">
        <v>84</v>
      </c>
      <c r="B47" s="25">
        <f>B38-B35</f>
        <v>0</v>
      </c>
      <c r="J47" s="2" t="s">
        <v>52</v>
      </c>
      <c r="K47" s="8">
        <v>0</v>
      </c>
      <c r="L47" s="7">
        <v>3000</v>
      </c>
      <c r="M47">
        <f t="shared" si="0"/>
        <v>0</v>
      </c>
    </row>
    <row r="48" spans="1:13" x14ac:dyDescent="0.25">
      <c r="A48" s="24"/>
      <c r="B48" s="24"/>
      <c r="J48" s="2" t="s">
        <v>53</v>
      </c>
      <c r="K48" s="8">
        <v>0</v>
      </c>
      <c r="L48" s="7">
        <v>3000</v>
      </c>
      <c r="M48">
        <f t="shared" si="0"/>
        <v>0</v>
      </c>
    </row>
    <row r="49" spans="1:13" x14ac:dyDescent="0.25">
      <c r="A49" s="24" t="s">
        <v>14</v>
      </c>
      <c r="B49" s="27">
        <f>D13</f>
        <v>6</v>
      </c>
      <c r="J49" s="2" t="s">
        <v>54</v>
      </c>
      <c r="K49" s="8">
        <v>0</v>
      </c>
      <c r="L49" s="7">
        <v>3000</v>
      </c>
      <c r="M49">
        <f t="shared" si="0"/>
        <v>0</v>
      </c>
    </row>
    <row r="50" spans="1:13" ht="18.75" x14ac:dyDescent="0.3">
      <c r="A50" s="28" t="s">
        <v>96</v>
      </c>
      <c r="B50" s="29">
        <f>B47*B49</f>
        <v>0</v>
      </c>
      <c r="J50" s="2" t="s">
        <v>55</v>
      </c>
      <c r="K50" s="8">
        <v>0</v>
      </c>
      <c r="L50" s="7">
        <v>3000</v>
      </c>
      <c r="M50">
        <f t="shared" si="0"/>
        <v>0</v>
      </c>
    </row>
    <row r="51" spans="1:13" x14ac:dyDescent="0.25">
      <c r="J51" s="2" t="s">
        <v>56</v>
      </c>
      <c r="K51" s="8">
        <v>0</v>
      </c>
      <c r="L51" s="7">
        <v>3000</v>
      </c>
      <c r="M51">
        <f t="shared" si="0"/>
        <v>0</v>
      </c>
    </row>
    <row r="52" spans="1:13" x14ac:dyDescent="0.25">
      <c r="J52" s="2" t="s">
        <v>57</v>
      </c>
      <c r="K52" s="8">
        <v>0</v>
      </c>
      <c r="L52" s="7">
        <v>3000</v>
      </c>
      <c r="M52">
        <f t="shared" si="0"/>
        <v>0</v>
      </c>
    </row>
    <row r="53" spans="1:13" x14ac:dyDescent="0.25">
      <c r="J53" s="2" t="s">
        <v>58</v>
      </c>
      <c r="K53" s="8">
        <v>0</v>
      </c>
      <c r="L53" s="7">
        <v>3000</v>
      </c>
      <c r="M53">
        <f t="shared" si="0"/>
        <v>0</v>
      </c>
    </row>
    <row r="54" spans="1:13" x14ac:dyDescent="0.25">
      <c r="J54" s="2" t="s">
        <v>59</v>
      </c>
      <c r="K54" s="8">
        <v>0</v>
      </c>
      <c r="L54" s="7">
        <v>3000</v>
      </c>
      <c r="M54">
        <f t="shared" si="0"/>
        <v>0</v>
      </c>
    </row>
    <row r="55" spans="1:13" x14ac:dyDescent="0.25">
      <c r="J55" s="2" t="s">
        <v>60</v>
      </c>
      <c r="K55" s="8">
        <v>0</v>
      </c>
      <c r="L55" s="7">
        <v>3000</v>
      </c>
      <c r="M55">
        <f t="shared" si="0"/>
        <v>0</v>
      </c>
    </row>
    <row r="56" spans="1:13" x14ac:dyDescent="0.25">
      <c r="J56" s="2" t="s">
        <v>61</v>
      </c>
      <c r="K56" s="8">
        <v>0</v>
      </c>
      <c r="L56" s="7">
        <v>3000</v>
      </c>
      <c r="M56">
        <f t="shared" si="0"/>
        <v>0</v>
      </c>
    </row>
    <row r="57" spans="1:13" x14ac:dyDescent="0.25">
      <c r="J57" s="2" t="s">
        <v>62</v>
      </c>
      <c r="K57" s="8">
        <v>0</v>
      </c>
      <c r="L57" s="7">
        <v>3000</v>
      </c>
      <c r="M57">
        <f t="shared" si="0"/>
        <v>0</v>
      </c>
    </row>
    <row r="58" spans="1:13" x14ac:dyDescent="0.25">
      <c r="J58" s="2" t="s">
        <v>63</v>
      </c>
      <c r="K58" s="8">
        <v>0</v>
      </c>
      <c r="L58" s="7">
        <v>3000</v>
      </c>
      <c r="M58">
        <f t="shared" si="0"/>
        <v>0</v>
      </c>
    </row>
    <row r="59" spans="1:13" x14ac:dyDescent="0.25">
      <c r="J59" s="2" t="s">
        <v>64</v>
      </c>
      <c r="K59" s="8">
        <v>0</v>
      </c>
      <c r="L59" s="7">
        <v>3000</v>
      </c>
      <c r="M59">
        <f t="shared" si="0"/>
        <v>0</v>
      </c>
    </row>
    <row r="60" spans="1:13" x14ac:dyDescent="0.25">
      <c r="J60" s="2" t="s">
        <v>65</v>
      </c>
      <c r="K60" s="8">
        <v>0</v>
      </c>
      <c r="L60" s="7">
        <v>3000</v>
      </c>
      <c r="M60">
        <f t="shared" si="0"/>
        <v>0</v>
      </c>
    </row>
    <row r="61" spans="1:13" x14ac:dyDescent="0.25">
      <c r="J61" s="2" t="s">
        <v>66</v>
      </c>
      <c r="K61" s="8">
        <v>0</v>
      </c>
      <c r="L61" s="7">
        <v>3000</v>
      </c>
      <c r="M61">
        <f t="shared" si="0"/>
        <v>0</v>
      </c>
    </row>
    <row r="62" spans="1:13" x14ac:dyDescent="0.25">
      <c r="J62" s="2" t="s">
        <v>67</v>
      </c>
      <c r="K62" s="8">
        <v>0</v>
      </c>
      <c r="L62" s="7">
        <v>3000</v>
      </c>
      <c r="M62">
        <f t="shared" si="0"/>
        <v>0</v>
      </c>
    </row>
    <row r="63" spans="1:13" x14ac:dyDescent="0.25">
      <c r="J63" s="2" t="s">
        <v>68</v>
      </c>
      <c r="K63" s="8">
        <v>0</v>
      </c>
      <c r="L63" s="7">
        <v>3000</v>
      </c>
      <c r="M63">
        <f t="shared" si="0"/>
        <v>0</v>
      </c>
    </row>
    <row r="64" spans="1:13" x14ac:dyDescent="0.25">
      <c r="J64" s="2" t="s">
        <v>69</v>
      </c>
      <c r="K64" s="8">
        <v>0</v>
      </c>
      <c r="L64" s="7">
        <v>3000</v>
      </c>
      <c r="M64">
        <f t="shared" si="0"/>
        <v>0</v>
      </c>
    </row>
    <row r="65" spans="10:13" x14ac:dyDescent="0.25">
      <c r="J65" s="2" t="s">
        <v>70</v>
      </c>
      <c r="K65" s="8">
        <v>0</v>
      </c>
      <c r="L65" s="7">
        <v>3000</v>
      </c>
      <c r="M65">
        <f t="shared" si="0"/>
        <v>0</v>
      </c>
    </row>
    <row r="66" spans="10:13" x14ac:dyDescent="0.25">
      <c r="J66" s="2" t="s">
        <v>71</v>
      </c>
      <c r="K66" s="8">
        <v>0</v>
      </c>
      <c r="L66" s="7">
        <v>3000</v>
      </c>
      <c r="M66">
        <f t="shared" si="0"/>
        <v>0</v>
      </c>
    </row>
    <row r="67" spans="10:13" x14ac:dyDescent="0.25">
      <c r="J67" s="2" t="s">
        <v>72</v>
      </c>
      <c r="K67" s="8">
        <v>0</v>
      </c>
      <c r="L67" s="7">
        <v>3000</v>
      </c>
      <c r="M67">
        <f t="shared" si="0"/>
        <v>0</v>
      </c>
    </row>
    <row r="68" spans="10:13" x14ac:dyDescent="0.25">
      <c r="J68" s="2" t="s">
        <v>73</v>
      </c>
      <c r="K68" s="8">
        <v>0</v>
      </c>
      <c r="L68" s="7">
        <v>3000</v>
      </c>
      <c r="M68">
        <f t="shared" si="0"/>
        <v>0</v>
      </c>
    </row>
    <row r="69" spans="10:13" x14ac:dyDescent="0.25">
      <c r="J69" s="2" t="s">
        <v>74</v>
      </c>
      <c r="K69" s="8">
        <v>0</v>
      </c>
      <c r="L69" s="7">
        <v>3000</v>
      </c>
      <c r="M69">
        <f t="shared" si="0"/>
        <v>0</v>
      </c>
    </row>
    <row r="70" spans="10:13" x14ac:dyDescent="0.25">
      <c r="J70" s="2" t="s">
        <v>75</v>
      </c>
      <c r="K70" s="8">
        <v>0</v>
      </c>
      <c r="L70" s="7">
        <v>3000</v>
      </c>
      <c r="M70">
        <f t="shared" si="0"/>
        <v>0</v>
      </c>
    </row>
    <row r="71" spans="10:13" x14ac:dyDescent="0.25">
      <c r="J71" s="2" t="s">
        <v>76</v>
      </c>
      <c r="K71" s="8">
        <v>0</v>
      </c>
      <c r="L71" s="7">
        <v>3000</v>
      </c>
      <c r="M71">
        <f t="shared" si="0"/>
        <v>0</v>
      </c>
    </row>
    <row r="72" spans="10:13" x14ac:dyDescent="0.25">
      <c r="J72" s="2" t="s">
        <v>77</v>
      </c>
      <c r="K72" s="8">
        <v>0</v>
      </c>
      <c r="L72" s="7">
        <v>3000</v>
      </c>
      <c r="M72">
        <f t="shared" si="0"/>
        <v>0</v>
      </c>
    </row>
    <row r="73" spans="10:13" x14ac:dyDescent="0.25">
      <c r="J73" s="2" t="s">
        <v>78</v>
      </c>
      <c r="K73" s="8">
        <v>0</v>
      </c>
      <c r="L73" s="7">
        <v>3000</v>
      </c>
      <c r="M73">
        <f t="shared" si="0"/>
        <v>0</v>
      </c>
    </row>
    <row r="74" spans="10:13" x14ac:dyDescent="0.25">
      <c r="J74" s="2" t="s">
        <v>79</v>
      </c>
      <c r="K74" s="8">
        <v>0</v>
      </c>
      <c r="L74"/>
      <c r="M74">
        <f t="shared" si="0"/>
        <v>0</v>
      </c>
    </row>
  </sheetData>
  <dataValidations count="1">
    <dataValidation type="list" allowBlank="1" showInputMessage="1" showErrorMessage="1" sqref="D13" xr:uid="{00000000-0002-0000-0000-000000000000}">
      <formula1>Satser</formula1>
    </dataValidation>
  </dataValidations>
  <pageMargins left="0.7" right="0.7" top="0.75" bottom="0.75" header="0.3" footer="0.3"/>
  <pageSetup paperSize="9" scale="37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1:A2"/>
    </sheetView>
  </sheetViews>
  <sheetFormatPr baseColWidth="10" defaultRowHeight="15" x14ac:dyDescent="0.25"/>
  <sheetData>
    <row r="1" spans="1:1" x14ac:dyDescent="0.25">
      <c r="A1">
        <v>6</v>
      </c>
    </row>
    <row r="2" spans="1:1" x14ac:dyDescent="0.25">
      <c r="A2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ljødirektoratet Dokument" ma:contentTypeID="0x010100D14BD004BF1C4459B890F3727F0925800002B624C4A4DA3D4B94C62997A831B328" ma:contentTypeVersion="1" ma:contentTypeDescription="Opprett et nytt dokument. " ma:contentTypeScope="" ma:versionID="ab05dd49e5e91d172cd980d406ca4dad">
  <xsd:schema xmlns:xsd="http://www.w3.org/2001/XMLSchema" xmlns:xs="http://www.w3.org/2001/XMLSchema" xmlns:p="http://schemas.microsoft.com/office/2006/metadata/properties" xmlns:ns2="99b93dda-0db1-4804-bcd9-79ac3408f7b3" targetNamespace="http://schemas.microsoft.com/office/2006/metadata/properties" ma:root="true" ma:fieldsID="60d970e3eaa5d5b91a61ed4aefdd5a35" ns2:_="">
    <xsd:import namespace="99b93dda-0db1-4804-bcd9-79ac3408f7b3"/>
    <xsd:element name="properties">
      <xsd:complexType>
        <xsd:sequence>
          <xsd:element name="documentManagement">
            <xsd:complexType>
              <xsd:all>
                <xsd:element ref="ns2:gdc15e87e6184dc285cecc59dfe3e409" minOccurs="0"/>
                <xsd:element ref="ns2:TaxCatchAll" minOccurs="0"/>
                <xsd:element ref="ns2:TaxCatchAllLabel" minOccurs="0"/>
                <xsd:element ref="ns2:a707137999d24c5390df78a72943486a" minOccurs="0"/>
                <xsd:element ref="ns2:Avtalt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93dda-0db1-4804-bcd9-79ac3408f7b3" elementFormDefault="qualified">
    <xsd:import namespace="http://schemas.microsoft.com/office/2006/documentManagement/types"/>
    <xsd:import namespace="http://schemas.microsoft.com/office/infopath/2007/PartnerControls"/>
    <xsd:element name="gdc15e87e6184dc285cecc59dfe3e409" ma:index="8" nillable="true" ma:taxonomy="true" ma:internalName="gdc15e87e6184dc285cecc59dfe3e409" ma:taxonomyFieldName="Dokumentkategori" ma:displayName="Dokumentkategori" ma:default="" ma:fieldId="{0dc15e87-e618-4dc2-85ce-cc59dfe3e409}" ma:taxonomyMulti="true" ma:sspId="f3010fb3-0ead-40f9-8418-3186255a05f9" ma:termSetId="53e1fc6a-97c5-4630-8402-445232887b9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1e2baa7-72b4-4ad9-af34-a790292169c3}" ma:internalName="TaxCatchAll" ma:showField="CatchAllData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1e2baa7-72b4-4ad9-af34-a790292169c3}" ma:internalName="TaxCatchAllLabel" ma:readOnly="true" ma:showField="CatchAllDataLabel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707137999d24c5390df78a72943486a" ma:index="12" nillable="true" ma:taxonomy="true" ma:internalName="a707137999d24c5390df78a72943486a" ma:taxonomyFieldName="Stikkord" ma:displayName="Stikkord" ma:readOnly="false" ma:default="" ma:fieldId="{a7071379-99d2-4c53-90df-78a72943486a}" ma:taxonomyMulti="true" ma:sspId="f3010fb3-0ead-40f9-8418-3186255a05f9" ma:termSetId="5b9839b4-4137-4aaf-bfa7-b3e208cd477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vtaltDato" ma:index="14" nillable="true" ma:displayName="Avtalt dato" ma:format="DateOnly" ma:indexed="true" ma:internalName="AvtaltDato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3010fb3-0ead-40f9-8418-3186255a05f9" ContentTypeId="0x010100D14BD004BF1C4459B890F3727F09258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c15e87e6184dc285cecc59dfe3e409 xmlns="99b93dda-0db1-4804-bcd9-79ac3408f7b3">
      <Terms xmlns="http://schemas.microsoft.com/office/infopath/2007/PartnerControls"/>
    </gdc15e87e6184dc285cecc59dfe3e409>
    <TaxCatchAll xmlns="99b93dda-0db1-4804-bcd9-79ac3408f7b3"/>
    <a707137999d24c5390df78a72943486a xmlns="99b93dda-0db1-4804-bcd9-79ac3408f7b3">
      <Terms xmlns="http://schemas.microsoft.com/office/infopath/2007/PartnerControls"/>
    </a707137999d24c5390df78a72943486a>
    <AvtaltDato xmlns="99b93dda-0db1-4804-bcd9-79ac3408f7b3" xsi:nil="true"/>
  </documentManagement>
</p:properties>
</file>

<file path=customXml/itemProps1.xml><?xml version="1.0" encoding="utf-8"?>
<ds:datastoreItem xmlns:ds="http://schemas.openxmlformats.org/officeDocument/2006/customXml" ds:itemID="{FA677068-C14B-4139-B8BB-782107AB6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744AB-AC88-4E88-A19A-28101B2719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17D9F73-E916-458C-88E3-26D8783376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3F03B5-C1AA-4FE5-B304-7C20BF163C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Beregning av tilskudd</vt:lpstr>
      <vt:lpstr>Ark1</vt:lpstr>
      <vt:lpstr>Satser</vt:lpstr>
      <vt:lpstr>'Beregning av tilskudd'!Utskriftsområde</vt:lpstr>
    </vt:vector>
  </TitlesOfParts>
  <Company>Miljødirektoratet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Thomas Thommesen</dc:creator>
  <cp:lastModifiedBy>Anita Johansen Klem</cp:lastModifiedBy>
  <dcterms:created xsi:type="dcterms:W3CDTF">2017-06-09T11:06:03Z</dcterms:created>
  <dcterms:modified xsi:type="dcterms:W3CDTF">2024-02-27T08:58:46Z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0x010100D14BD004BF1C4459B890F3727F0925800002B624C4A4DA3D4B94C62997A831B328</vt:lpwstr>
  </property>
  <property fmtid="{D5CDD505-2E9C-101B-9397-08002B2CF9AE}" pid="3" name="Stikkord">
    <vt:lpwstr/>
  </property>
  <property fmtid="{D5CDD505-2E9C-101B-9397-08002B2CF9AE}" pid="4" name="Dokumentkategori">
    <vt:lpwstr/>
  </property>
</Properties>
</file>